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<sst xmlns="http://schemas.openxmlformats.org/spreadsheetml/2006/main" count="33" uniqueCount="32">
  <si>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</si>
  <si>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</si>
  <si>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</si>
  <si>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</si>
  <si>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</si>
  <si>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</si>
  <si>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</si>
  <si>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</si>
  <si>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</si>
  <si>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</si>
  <si>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</si>
  <si>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</si>
  <si>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</si>
  <si>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</si>
  <si>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</si>
  <si>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</si>
  <si>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</si>
  <si>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</si>
  <si>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</si>
  <si>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</si>
  <si>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</si>
  <si>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</si>
  <si>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</si>
  <si>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</si>
  <si>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</si>
  <si>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</si>
  <si>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</si>
  <si>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</si>
  <si>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Дотации</t>
  </si>
  <si>
    <t>Исполнено на 01.04.2022</t>
  </si>
  <si>
    <t>Назначено на 01.04.2023</t>
  </si>
  <si>
    <t>Исполнено на 01.04.2023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</si>
</sst>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Fill="1" applyBorder="1" applyAlignment="1">
      <alignment horizontal="center" wrapText="1"/>
    </xf>
    <xf numFmtId="4" fontId="40" fillId="0" borderId="14" xfId="0" applyNumberFormat="1" applyFont="1" applyFill="1" applyBorder="1" applyAlignment="1">
      <alignment horizontal="right" vertical="top" wrapText="1"/>
    </xf>
    <xf numFmtId="4" fontId="40" fillId="0" borderId="11" xfId="0" applyNumberFormat="1" applyFont="1" applyFill="1" applyBorder="1" applyAlignment="1">
      <alignment horizontal="right" vertical="top" wrapText="1"/>
    </xf>
    <xf numFmtId="4" fontId="39" fillId="0" borderId="1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4" fontId="39" fillId="0" borderId="12" xfId="0" applyNumberFormat="1" applyFont="1" applyFill="1" applyBorder="1" applyAlignment="1">
      <alignment vertical="top" wrapText="1"/>
    </xf>
    <xf numFmtId="4" fontId="39" fillId="0" borderId="12" xfId="0" applyNumberFormat="1" applyFont="1" applyFill="1" applyBorder="1" applyAlignment="1">
      <alignment horizontal="right"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14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8" t="s">
        <v>27</v>
      </c>
      <c r="B1" s="18"/>
      <c r="C1" s="18"/>
      <c r="D1" s="18"/>
      <c r="E1" s="18"/>
      <c r="F1" s="18"/>
      <c r="G1" s="18"/>
    </row>
    <row r="2" spans="1:7" s="1" customFormat="1" ht="17.25" customHeight="1">
      <c r="A2" s="21" t="s">
        <v>26</v>
      </c>
      <c r="B2" s="21"/>
      <c r="C2" s="21"/>
      <c r="D2" s="21"/>
      <c r="E2" s="21"/>
      <c r="F2" s="21"/>
      <c r="G2" s="21"/>
    </row>
    <row r="3" spans="1:7" s="3" customFormat="1" ht="30.75" customHeight="1">
      <c r="A3" s="19" t="s">
        <v>0</v>
      </c>
      <c r="B3" s="19"/>
      <c r="C3" s="10" t="s">
        <v>29</v>
      </c>
      <c r="D3" s="10" t="s">
        <v>30</v>
      </c>
      <c r="E3" s="10" t="s">
        <v>31</v>
      </c>
      <c r="F3" s="2" t="s">
        <v>1</v>
      </c>
      <c r="G3" s="7" t="s">
        <v>25</v>
      </c>
    </row>
    <row r="4" spans="1:7" s="3" customFormat="1" ht="14.25">
      <c r="A4" s="20" t="s">
        <v>2</v>
      </c>
      <c r="B4" s="20"/>
      <c r="C4" s="11">
        <f>C5+C22</f>
        <v>803071.7</v>
      </c>
      <c r="D4" s="11">
        <f>D5+D22</f>
        <v>5738505.3</v>
      </c>
      <c r="E4" s="11">
        <f>E5+E22</f>
        <v>931959.8999999999</v>
      </c>
      <c r="F4" s="8">
        <f aca="true" t="shared" si="0" ref="F4:F12">E4/D4*100</f>
        <v>16.24046421983787</v>
      </c>
      <c r="G4" s="8">
        <f>E4/C4*100-100</f>
        <v>16.04940131746642</v>
      </c>
    </row>
    <row r="5" spans="1:7" s="3" customFormat="1" ht="14.25">
      <c r="A5" s="17" t="s">
        <v>3</v>
      </c>
      <c r="B5" s="17"/>
      <c r="C5" s="12">
        <f>C6+C15</f>
        <v>359644.19999999995</v>
      </c>
      <c r="D5" s="12">
        <f>D6+D15</f>
        <v>2223302.8</v>
      </c>
      <c r="E5" s="12">
        <f>E6+E15</f>
        <v>361257.39999999997</v>
      </c>
      <c r="F5" s="9">
        <f t="shared" si="0"/>
        <v>16.24868191593156</v>
      </c>
      <c r="G5" s="9">
        <f aca="true" t="shared" si="1" ref="G4:G12">E5/C5*100-100</f>
        <v>0.44855443240847137</v>
      </c>
    </row>
    <row r="6" spans="1:7" s="3" customFormat="1" ht="14.25">
      <c r="A6" s="17" t="s">
        <v>4</v>
      </c>
      <c r="B6" s="17"/>
      <c r="C6" s="12">
        <f>SUM(C7:C14)</f>
        <v>292724.49999999994</v>
      </c>
      <c r="D6" s="12">
        <f>SUM(D7:D14)</f>
        <v>1971101</v>
      </c>
      <c r="E6" s="12">
        <f>SUM(E7:E14)</f>
        <v>279143.89999999997</v>
      </c>
      <c r="F6" s="9">
        <f t="shared" si="0"/>
        <v>14.161826309255588</v>
      </c>
      <c r="G6" s="9">
        <f t="shared" si="1"/>
        <v>-4.639379348158414</v>
      </c>
    </row>
    <row r="7" spans="1:7" s="3" customFormat="1" ht="15">
      <c r="A7" s="5"/>
      <c r="B7" s="6" t="s">
        <v>5</v>
      </c>
      <c r="C7" s="13">
        <v>186393.8</v>
      </c>
      <c r="D7" s="15">
        <v>1319131</v>
      </c>
      <c r="E7" s="13">
        <v>209081.1</v>
      </c>
      <c r="F7" s="4">
        <f t="shared" si="0"/>
        <v>15.849911797994288</v>
      </c>
      <c r="G7" s="4">
        <f t="shared" si="1"/>
        <v>12.17170313604852</v>
      </c>
    </row>
    <row r="8" spans="1:7" s="3" customFormat="1" ht="15">
      <c r="A8" s="5"/>
      <c r="B8" s="6" t="s">
        <v>6</v>
      </c>
      <c r="C8" s="13">
        <v>2433.5</v>
      </c>
      <c r="D8" s="15">
        <v>10494</v>
      </c>
      <c r="E8" s="13">
        <v>2485.8</v>
      </c>
      <c r="F8" s="4">
        <f t="shared" si="0"/>
        <v>23.687821612349914</v>
      </c>
      <c r="G8" s="4">
        <f t="shared" si="1"/>
        <v>2.1491678652147357</v>
      </c>
    </row>
    <row r="9" spans="1:7" s="3" customFormat="1" ht="15">
      <c r="A9" s="5"/>
      <c r="B9" s="6" t="s">
        <v>20</v>
      </c>
      <c r="C9" s="13">
        <v>61618.9</v>
      </c>
      <c r="D9" s="15">
        <v>356600</v>
      </c>
      <c r="E9" s="13">
        <v>25433.7</v>
      </c>
      <c r="F9" s="4">
        <f t="shared" si="0"/>
        <v>7.132277061132922</v>
      </c>
      <c r="G9" s="4">
        <f t="shared" si="1"/>
        <v>-58.72419014295938</v>
      </c>
    </row>
    <row r="10" spans="1:7" s="3" customFormat="1" ht="15">
      <c r="A10" s="5"/>
      <c r="B10" s="6" t="s">
        <v>21</v>
      </c>
      <c r="C10" s="13">
        <v>4861.8</v>
      </c>
      <c r="D10" s="15">
        <v>65650</v>
      </c>
      <c r="E10" s="13">
        <v>3673.3</v>
      </c>
      <c r="F10" s="4">
        <f t="shared" si="0"/>
        <v>5.595277989337395</v>
      </c>
      <c r="G10" s="4">
        <f t="shared" si="1"/>
        <v>-24.44567855526759</v>
      </c>
    </row>
    <row r="11" spans="1:7" s="3" customFormat="1" ht="15">
      <c r="A11" s="5"/>
      <c r="B11" s="6" t="s">
        <v>7</v>
      </c>
      <c r="C11" s="13">
        <v>34043.4</v>
      </c>
      <c r="D11" s="15">
        <v>201981</v>
      </c>
      <c r="E11" s="13">
        <v>35537.1</v>
      </c>
      <c r="F11" s="4">
        <f t="shared" si="0"/>
        <v>17.59427866977587</v>
      </c>
      <c r="G11" s="4">
        <f t="shared" si="1"/>
        <v>4.387634607589135</v>
      </c>
    </row>
    <row r="12" spans="1:7" s="3" customFormat="1" ht="15">
      <c r="A12" s="5"/>
      <c r="B12" s="6" t="s">
        <v>22</v>
      </c>
      <c r="C12" s="13">
        <v>3363.6</v>
      </c>
      <c r="D12" s="15">
        <v>17245</v>
      </c>
      <c r="E12" s="13">
        <v>2933.8</v>
      </c>
      <c r="F12" s="4">
        <f t="shared" si="0"/>
        <v>17.012467381849813</v>
      </c>
      <c r="G12" s="4">
        <f t="shared" si="1"/>
        <v>-12.777975978118675</v>
      </c>
    </row>
    <row r="13" spans="1:7" s="3" customFormat="1" ht="15" hidden="1">
      <c r="A13" s="5"/>
      <c r="B13" s="6" t="s">
        <v>24</v>
      </c>
      <c r="C13" s="13"/>
      <c r="D13" s="15"/>
      <c r="E13" s="13"/>
      <c r="F13" s="4"/>
      <c r="G13" s="4"/>
    </row>
    <row r="14" spans="1:7" s="3" customFormat="1" ht="15">
      <c r="A14" s="5"/>
      <c r="B14" s="6" t="s">
        <v>24</v>
      </c>
      <c r="C14" s="13">
        <v>9.5</v>
      </c>
      <c r="D14" s="15">
        <v>0</v>
      </c>
      <c r="E14" s="13">
        <v>-0.9</v>
      </c>
      <c r="F14" s="4"/>
      <c r="G14" s="4"/>
    </row>
    <row r="15" spans="1:7" s="3" customFormat="1" ht="14.25">
      <c r="A15" s="17" t="s">
        <v>8</v>
      </c>
      <c r="B15" s="17"/>
      <c r="C15" s="12">
        <f>SUM(C16:C21)</f>
        <v>66919.7</v>
      </c>
      <c r="D15" s="12">
        <f>SUM(D16:D21)</f>
        <v>252201.8</v>
      </c>
      <c r="E15" s="12">
        <f>SUM(E16:E21)</f>
        <v>82113.5</v>
      </c>
      <c r="F15" s="9">
        <f aca="true" t="shared" si="2" ref="F15:F26">E15/D15*100</f>
        <v>32.55864946245428</v>
      </c>
      <c r="G15" s="9">
        <f aca="true" t="shared" si="3" ref="G15:G25">E15/C15*100-100</f>
        <v>22.704524975455655</v>
      </c>
    </row>
    <row r="16" spans="1:7" s="3" customFormat="1" ht="28.5" customHeight="1">
      <c r="A16" s="5"/>
      <c r="B16" s="6" t="s">
        <v>9</v>
      </c>
      <c r="C16" s="13">
        <v>41685</v>
      </c>
      <c r="D16" s="15">
        <v>210946</v>
      </c>
      <c r="E16" s="13">
        <v>39691</v>
      </c>
      <c r="F16" s="4">
        <f t="shared" si="2"/>
        <v>18.815715870412333</v>
      </c>
      <c r="G16" s="4">
        <f t="shared" si="3"/>
        <v>-4.783495262084685</v>
      </c>
    </row>
    <row r="17" spans="1:7" s="3" customFormat="1" ht="15">
      <c r="A17" s="5"/>
      <c r="B17" s="6" t="s">
        <v>10</v>
      </c>
      <c r="C17" s="13">
        <v>304</v>
      </c>
      <c r="D17" s="15">
        <v>350</v>
      </c>
      <c r="E17" s="13">
        <v>95.7</v>
      </c>
      <c r="F17" s="4">
        <f t="shared" si="2"/>
        <v>27.34285714285714</v>
      </c>
      <c r="G17" s="4">
        <f t="shared" si="3"/>
        <v>-68.51973684210526</v>
      </c>
    </row>
    <row r="18" spans="1:7" s="3" customFormat="1" ht="15">
      <c r="A18" s="5"/>
      <c r="B18" s="6" t="s">
        <v>23</v>
      </c>
      <c r="C18" s="13">
        <v>12148.7</v>
      </c>
      <c r="D18" s="15">
        <v>11001</v>
      </c>
      <c r="E18" s="13">
        <v>4919.7</v>
      </c>
      <c r="F18" s="4">
        <f t="shared" si="2"/>
        <v>44.720479956367605</v>
      </c>
      <c r="G18" s="4">
        <f t="shared" si="3"/>
        <v>-59.5043091030316</v>
      </c>
    </row>
    <row r="19" spans="1:7" s="3" customFormat="1" ht="30">
      <c r="A19" s="5"/>
      <c r="B19" s="6" t="s">
        <v>11</v>
      </c>
      <c r="C19" s="13">
        <v>775</v>
      </c>
      <c r="D19" s="15">
        <v>28000</v>
      </c>
      <c r="E19" s="13">
        <v>32813.1</v>
      </c>
      <c r="F19" s="4">
        <f t="shared" si="2"/>
        <v>117.18964285714286</v>
      </c>
      <c r="G19" s="4">
        <f t="shared" si="3"/>
        <v>4133.948387096774</v>
      </c>
    </row>
    <row r="20" spans="1:7" s="3" customFormat="1" ht="15">
      <c r="A20" s="5"/>
      <c r="B20" s="6" t="s">
        <v>12</v>
      </c>
      <c r="C20" s="13">
        <v>756.8</v>
      </c>
      <c r="D20" s="15">
        <v>1904.8</v>
      </c>
      <c r="E20" s="13">
        <v>4546.6</v>
      </c>
      <c r="F20" s="4">
        <f t="shared" si="2"/>
        <v>238.69172616547672</v>
      </c>
      <c r="G20" s="4">
        <f t="shared" si="3"/>
        <v>500.7663847780128</v>
      </c>
    </row>
    <row r="21" spans="1:7" s="3" customFormat="1" ht="15">
      <c r="A21" s="5"/>
      <c r="B21" s="6" t="s">
        <v>13</v>
      </c>
      <c r="C21" s="13">
        <v>11250.2</v>
      </c>
      <c r="D21" s="15">
        <v>0</v>
      </c>
      <c r="E21" s="13">
        <v>47.4</v>
      </c>
      <c r="F21" s="4" t="e">
        <f t="shared" si="2"/>
        <v>#DIV/0!</v>
      </c>
      <c r="G21" s="4">
        <f t="shared" si="3"/>
        <v>-99.57867415690387</v>
      </c>
    </row>
    <row r="22" spans="1:7" s="3" customFormat="1" ht="14.25">
      <c r="A22" s="17" t="s">
        <v>14</v>
      </c>
      <c r="B22" s="17"/>
      <c r="C22" s="12">
        <f>C23+C28</f>
        <v>443427.5</v>
      </c>
      <c r="D22" s="12">
        <f>D23+D28</f>
        <v>3515202.5</v>
      </c>
      <c r="E22" s="12">
        <f>E23+E28</f>
        <v>570702.5</v>
      </c>
      <c r="F22" s="9">
        <f t="shared" si="2"/>
        <v>16.235266673826047</v>
      </c>
      <c r="G22" s="9">
        <f t="shared" si="3"/>
        <v>28.70255002226972</v>
      </c>
    </row>
    <row r="23" spans="1:7" s="3" customFormat="1" ht="15">
      <c r="A23" s="5"/>
      <c r="B23" s="6" t="s">
        <v>15</v>
      </c>
      <c r="C23" s="13">
        <f>SUM(C24:C27)</f>
        <v>443427.5</v>
      </c>
      <c r="D23" s="13">
        <f>SUM(D24:D27)</f>
        <v>3515202.5</v>
      </c>
      <c r="E23" s="13">
        <f>SUM(E24:E27)</f>
        <v>569702.5</v>
      </c>
      <c r="F23" s="4">
        <f t="shared" si="2"/>
        <v>16.206818810580614</v>
      </c>
      <c r="G23" s="4">
        <f t="shared" si="3"/>
        <v>28.477034013452027</v>
      </c>
    </row>
    <row r="24" spans="1:7" s="3" customFormat="1" ht="15">
      <c r="A24" s="5"/>
      <c r="B24" s="6" t="s">
        <v>28</v>
      </c>
      <c r="C24" s="13">
        <v>896.5</v>
      </c>
      <c r="D24" s="16">
        <v>0</v>
      </c>
      <c r="E24" s="13">
        <v>0</v>
      </c>
      <c r="F24" s="4" t="e">
        <f t="shared" si="2"/>
        <v>#DIV/0!</v>
      </c>
      <c r="G24" s="4"/>
    </row>
    <row r="25" spans="1:7" s="3" customFormat="1" ht="15">
      <c r="A25" s="5"/>
      <c r="B25" s="6" t="s">
        <v>16</v>
      </c>
      <c r="C25" s="13">
        <v>30641.7</v>
      </c>
      <c r="D25" s="15">
        <v>1396794.7</v>
      </c>
      <c r="E25" s="13">
        <v>32109.7</v>
      </c>
      <c r="F25" s="4">
        <f t="shared" si="2"/>
        <v>2.2988131326672416</v>
      </c>
      <c r="G25" s="4">
        <f t="shared" si="3"/>
        <v>4.790856904153486</v>
      </c>
    </row>
    <row r="26" spans="1:7" s="3" customFormat="1" ht="15">
      <c r="A26" s="5"/>
      <c r="B26" s="6" t="s">
        <v>17</v>
      </c>
      <c r="C26" s="13">
        <v>410946.3</v>
      </c>
      <c r="D26" s="15">
        <v>1762328.6</v>
      </c>
      <c r="E26" s="13">
        <v>438252.4</v>
      </c>
      <c r="F26" s="4">
        <f t="shared" si="2"/>
        <v>24.867802746888408</v>
      </c>
      <c r="G26" s="4">
        <f>E26/C26*100-100</f>
        <v>6.644688125918165</v>
      </c>
    </row>
    <row r="27" spans="1:7" s="3" customFormat="1" ht="15">
      <c r="A27" s="5"/>
      <c r="B27" s="6" t="s">
        <v>18</v>
      </c>
      <c r="C27" s="13">
        <v>943</v>
      </c>
      <c r="D27" s="15">
        <v>356079.2</v>
      </c>
      <c r="E27" s="13">
        <v>99340.4</v>
      </c>
      <c r="F27" s="4"/>
      <c r="G27" s="4"/>
    </row>
    <row r="28" spans="1:7" s="3" customFormat="1" ht="15">
      <c r="A28" s="5"/>
      <c r="B28" s="6" t="s">
        <v>19</v>
      </c>
      <c r="C28" s="13">
        <v>0</v>
      </c>
      <c r="D28" s="15">
        <v>0</v>
      </c>
      <c r="E28" s="13">
        <v>1000</v>
      </c>
      <c r="F28" s="4" t="e">
        <f>E28/D28*100</f>
        <v>#DIV/0!</v>
      </c>
      <c r="G28" s="4" t="e">
        <f>E28/C28*100-100</f>
        <v>#DIV/0!</v>
      </c>
    </row>
  </sheetData>
  <sheetProtection/>
  <mergeCells count="8">
    <mergeCell ref="A15:B15"/>
    <mergeCell ref="A6:B6"/>
    <mergeCell ref="A22:B22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Иванова Ольга Владимировна</cp:lastModifiedBy>
  <cp:lastPrinted>2018-04-05T12:05:53Z</cp:lastPrinted>
  <dcterms:created xsi:type="dcterms:W3CDTF">2017-08-25T09:42:39Z</dcterms:created>
  <dcterms:modified xsi:type="dcterms:W3CDTF">2023-04-03T09:08:51Z</dcterms:modified>
  <cp:category/>
  <cp:version/>
  <cp:contentType/>
  <cp:contentStatus/>
</cp:coreProperties>
</file>